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<sst xmlns="http://schemas.openxmlformats.org/spreadsheetml/2006/main" count="339" uniqueCount="111">
  <si>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</si>
  <si>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</si>
  <si>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</si>
  <si>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</si>
  <si>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</si>
  <si>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</si>
  <si>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</si>
  <si>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</si>
  <si>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</si>
  <si>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</si>
  <si>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</si>
  <si>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</si>
  <si>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</si>
  <si>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</si>
  <si>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</si>
  <si>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</si>
  <si>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</si>
  <si>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</si>
  <si>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</si>
  <si>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</si>
  <si>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</si>
  <si>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</si>
  <si>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</si>
  <si>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</si>
  <si>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</si>
  <si>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</si>
  <si>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</si>
  <si>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</si>
  <si>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</si>
  <si>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</si>
  <si>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</si>
  <si>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</si>
  <si>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</si>
  <si>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</si>
  <si>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</si>
  <si>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</si>
  <si>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</si>
  <si>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</si>
  <si>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</si>
  <si>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</si>
  <si>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</si>
  <si>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</si>
  <si>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</si>
  <si>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</si>
  <si>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</si>
  <si>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</si>
  <si>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</si>
  <si>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</si>
  <si>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</si>
  <si>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</si>
  <si>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</si>
  <si>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</si>
  <si>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</si>
  <si>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</si>
  <si>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</si>
  <si>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</si>
  <si>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</si>
  <si>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</si>
  <si>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</si>
  <si>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</si>
  <si>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</si>
  <si>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</si>
  <si>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</si>
  <si>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</si>
  <si>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</si>
  <si>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</si>
  <si>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</si>
  <si>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</si>
  <si>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</si>
  <si>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</si>
  <si>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</si>
  <si>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</si>
  <si>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</si>
  <si>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</si>
  <si>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</si>
  <si>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</si>
  <si>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</si>
  <si>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</si>
  <si>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</si>
  <si>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</si>
  <si>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</si>
  <si>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</si>
  <si>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</si>
  <si>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</si>
  <si>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</si>
  <si>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</si>
  <si>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</si>
  <si>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</si>
  <si>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</si>
  <si>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</si>
  <si>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</si>
  <si>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</si>
  <si>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</si>
  <si>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</si>
  <si>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</si>
  <si>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</si>
  <si>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</si>
  <si>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</si>
  <si>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</si>
  <si>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</si>
  <si>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</si>
  <si>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</si>
  <si>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</si>
  <si>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</si>
  <si>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</si>
  <si>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</si>
  <si>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Зміни до розпису станом на 10.09.2014р. :</t>
  </si>
  <si>
    <t>станом на 11.09.2014 р.</t>
  </si>
  <si>
    <r>
      <t xml:space="preserve">станом на 11.09.2014р.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</si>
  <si>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11.09.2014р.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</si>
  <si>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11.09.2014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</si>
</sst>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552922"/>
        <c:axId val="867435"/>
      </c:lineChart>
      <c:catAx>
        <c:axId val="755292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7435"/>
        <c:crosses val="autoZero"/>
        <c:auto val="0"/>
        <c:lblOffset val="100"/>
        <c:tickLblSkip val="1"/>
        <c:noMultiLvlLbl val="0"/>
      </c:catAx>
      <c:valAx>
        <c:axId val="867435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552922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11.09.2014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287459.5</c:v>
                </c:pt>
                <c:pt idx="1">
                  <c:v>57702.1</c:v>
                </c:pt>
                <c:pt idx="2">
                  <c:v>1056.6</c:v>
                </c:pt>
                <c:pt idx="3">
                  <c:v>794.5</c:v>
                </c:pt>
                <c:pt idx="4">
                  <c:v>5113.5</c:v>
                </c:pt>
                <c:pt idx="5">
                  <c:v>5256.5</c:v>
                </c:pt>
                <c:pt idx="6">
                  <c:v>2400</c:v>
                </c:pt>
                <c:pt idx="7">
                  <c:v>3780.2999999999447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261058.4</c:v>
                </c:pt>
                <c:pt idx="1">
                  <c:v>55044.6</c:v>
                </c:pt>
                <c:pt idx="2">
                  <c:v>72.88</c:v>
                </c:pt>
                <c:pt idx="3">
                  <c:v>717.1</c:v>
                </c:pt>
                <c:pt idx="4">
                  <c:v>4538.3</c:v>
                </c:pt>
                <c:pt idx="5">
                  <c:v>5365.42</c:v>
                </c:pt>
                <c:pt idx="6">
                  <c:v>2081.8</c:v>
                </c:pt>
                <c:pt idx="7">
                  <c:v>1367.1699999999337</c:v>
                </c:pt>
              </c:numCache>
            </c:numRef>
          </c:val>
          <c:shape val="box"/>
        </c:ser>
        <c:shape val="box"/>
        <c:axId val="49562004"/>
        <c:axId val="43404853"/>
      </c:bar3DChart>
      <c:catAx>
        <c:axId val="4956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3404853"/>
        <c:crosses val="autoZero"/>
        <c:auto val="1"/>
        <c:lblOffset val="100"/>
        <c:tickLblSkip val="1"/>
        <c:noMultiLvlLbl val="0"/>
      </c:catAx>
      <c:valAx>
        <c:axId val="43404853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562004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12928.3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2311.79</c:v>
                </c:pt>
              </c:numCache>
            </c:numRef>
          </c:val>
        </c:ser>
        <c:axId val="55099358"/>
        <c:axId val="26132175"/>
      </c:barChart>
      <c:catAx>
        <c:axId val="55099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32175"/>
        <c:crosses val="autoZero"/>
        <c:auto val="1"/>
        <c:lblOffset val="100"/>
        <c:tickLblSkip val="1"/>
        <c:noMultiLvlLbl val="0"/>
      </c:catAx>
      <c:valAx>
        <c:axId val="26132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993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1723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1754.72</c:v>
                </c:pt>
              </c:numCache>
            </c:numRef>
          </c:val>
        </c:ser>
        <c:axId val="33862984"/>
        <c:axId val="36331401"/>
      </c:barChart>
      <c:catAx>
        <c:axId val="338629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331401"/>
        <c:crosses val="autoZero"/>
        <c:auto val="1"/>
        <c:lblOffset val="100"/>
        <c:tickLblSkip val="1"/>
        <c:noMultiLvlLbl val="0"/>
      </c:catAx>
      <c:valAx>
        <c:axId val="36331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8629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52512.6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57252.3</c:v>
                </c:pt>
              </c:numCache>
            </c:numRef>
          </c:val>
        </c:ser>
        <c:axId val="58547154"/>
        <c:axId val="57162339"/>
      </c:barChart>
      <c:catAx>
        <c:axId val="58547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2339"/>
        <c:crosses val="autoZero"/>
        <c:auto val="1"/>
        <c:lblOffset val="100"/>
        <c:tickLblSkip val="1"/>
        <c:noMultiLvlLbl val="0"/>
      </c:catAx>
      <c:valAx>
        <c:axId val="5716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47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7806916"/>
        <c:axId val="3153381"/>
      </c:lineChart>
      <c:catAx>
        <c:axId val="78069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3381"/>
        <c:crosses val="autoZero"/>
        <c:auto val="0"/>
        <c:lblOffset val="100"/>
        <c:tickLblSkip val="1"/>
        <c:noMultiLvlLbl val="0"/>
      </c:catAx>
      <c:valAx>
        <c:axId val="315338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78069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8380430"/>
        <c:axId val="54097279"/>
      </c:lineChart>
      <c:catAx>
        <c:axId val="283804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97279"/>
        <c:crosses val="autoZero"/>
        <c:auto val="0"/>
        <c:lblOffset val="100"/>
        <c:tickLblSkip val="1"/>
        <c:noMultiLvlLbl val="0"/>
      </c:catAx>
      <c:valAx>
        <c:axId val="5409727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804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7113464"/>
        <c:axId val="19803449"/>
      </c:lineChart>
      <c:catAx>
        <c:axId val="171134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803449"/>
        <c:crosses val="autoZero"/>
        <c:auto val="0"/>
        <c:lblOffset val="100"/>
        <c:tickLblSkip val="1"/>
        <c:noMultiLvlLbl val="0"/>
      </c:catAx>
      <c:valAx>
        <c:axId val="1980344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1346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4013314"/>
        <c:axId val="60575507"/>
      </c:lineChart>
      <c:catAx>
        <c:axId val="4401331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575507"/>
        <c:crosses val="autoZero"/>
        <c:auto val="0"/>
        <c:lblOffset val="100"/>
        <c:tickLblSkip val="1"/>
        <c:noMultiLvlLbl val="0"/>
      </c:catAx>
      <c:valAx>
        <c:axId val="6057550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01331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8308652"/>
        <c:axId val="7669005"/>
      </c:lineChart>
      <c:catAx>
        <c:axId val="830865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69005"/>
        <c:crosses val="autoZero"/>
        <c:auto val="0"/>
        <c:lblOffset val="100"/>
        <c:tickLblSkip val="1"/>
        <c:noMultiLvlLbl val="0"/>
      </c:catAx>
      <c:valAx>
        <c:axId val="7669005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30865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1912182"/>
        <c:axId val="17209639"/>
      </c:lineChart>
      <c:catAx>
        <c:axId val="191218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09639"/>
        <c:crosses val="autoZero"/>
        <c:auto val="0"/>
        <c:lblOffset val="100"/>
        <c:tickLblSkip val="1"/>
        <c:noMultiLvlLbl val="0"/>
      </c:catAx>
      <c:valAx>
        <c:axId val="17209639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1218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669024"/>
        <c:axId val="51803489"/>
      </c:lineChart>
      <c:catAx>
        <c:axId val="20669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803489"/>
        <c:crosses val="autoZero"/>
        <c:auto val="0"/>
        <c:lblOffset val="100"/>
        <c:tickLblSkip val="1"/>
        <c:noMultiLvlLbl val="0"/>
      </c:catAx>
      <c:valAx>
        <c:axId val="5180348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6690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вересень!$J$4:$J$11</c:f>
              <c:numCache>
                <c:ptCount val="8"/>
                <c:pt idx="0">
                  <c:v>693.4</c:v>
                </c:pt>
                <c:pt idx="1">
                  <c:v>820.4</c:v>
                </c:pt>
                <c:pt idx="2">
                  <c:v>1073.5</c:v>
                </c:pt>
                <c:pt idx="3">
                  <c:v>2126.2</c:v>
                </c:pt>
                <c:pt idx="4">
                  <c:v>4939.5</c:v>
                </c:pt>
                <c:pt idx="5">
                  <c:v>1241.84</c:v>
                </c:pt>
                <c:pt idx="6">
                  <c:v>936.14</c:v>
                </c:pt>
                <c:pt idx="7">
                  <c:v>851.6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1585.3225</c:v>
                </c:pt>
                <c:pt idx="1">
                  <c:v>1585.3</c:v>
                </c:pt>
                <c:pt idx="2">
                  <c:v>1585.3</c:v>
                </c:pt>
                <c:pt idx="3">
                  <c:v>1585.3</c:v>
                </c:pt>
                <c:pt idx="4">
                  <c:v>1585.3</c:v>
                </c:pt>
                <c:pt idx="5">
                  <c:v>1585.3</c:v>
                </c:pt>
                <c:pt idx="6">
                  <c:v>1585.3</c:v>
                </c:pt>
                <c:pt idx="7">
                  <c:v>1585.3</c:v>
                </c:pt>
                <c:pt idx="8">
                  <c:v>1585.3</c:v>
                </c:pt>
                <c:pt idx="9">
                  <c:v>1585.3</c:v>
                </c:pt>
                <c:pt idx="10">
                  <c:v>1585.3</c:v>
                </c:pt>
                <c:pt idx="11">
                  <c:v>1585.3</c:v>
                </c:pt>
                <c:pt idx="12">
                  <c:v>1585.3</c:v>
                </c:pt>
                <c:pt idx="13">
                  <c:v>1585.3</c:v>
                </c:pt>
                <c:pt idx="14">
                  <c:v>1585.3</c:v>
                </c:pt>
                <c:pt idx="15">
                  <c:v>1585.3</c:v>
                </c:pt>
                <c:pt idx="16">
                  <c:v>1585.3</c:v>
                </c:pt>
                <c:pt idx="17">
                  <c:v>1585.3</c:v>
                </c:pt>
                <c:pt idx="18">
                  <c:v>1585.3</c:v>
                </c:pt>
                <c:pt idx="19">
                  <c:v>1585.3</c:v>
                </c:pt>
                <c:pt idx="20">
                  <c:v>1585.3</c:v>
                </c:pt>
                <c:pt idx="21">
                  <c:v>1585.3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41883</c:v>
                </c:pt>
                <c:pt idx="1">
                  <c:v>41884</c:v>
                </c:pt>
                <c:pt idx="2">
                  <c:v>41885</c:v>
                </c:pt>
                <c:pt idx="3">
                  <c:v>41886</c:v>
                </c:pt>
                <c:pt idx="4">
                  <c:v>41887</c:v>
                </c:pt>
                <c:pt idx="5">
                  <c:v>41890</c:v>
                </c:pt>
                <c:pt idx="6">
                  <c:v>41891</c:v>
                </c:pt>
                <c:pt idx="7">
                  <c:v>41892</c:v>
                </c:pt>
                <c:pt idx="8">
                  <c:v>41893</c:v>
                </c:pt>
                <c:pt idx="9">
                  <c:v>41894</c:v>
                </c:pt>
                <c:pt idx="10">
                  <c:v>41897</c:v>
                </c:pt>
                <c:pt idx="11">
                  <c:v>41898</c:v>
                </c:pt>
                <c:pt idx="12">
                  <c:v>41899</c:v>
                </c:pt>
                <c:pt idx="13">
                  <c:v>41900</c:v>
                </c:pt>
                <c:pt idx="14">
                  <c:v>41901</c:v>
                </c:pt>
                <c:pt idx="15">
                  <c:v>41904</c:v>
                </c:pt>
                <c:pt idx="16">
                  <c:v>41905</c:v>
                </c:pt>
                <c:pt idx="17">
                  <c:v>41906</c:v>
                </c:pt>
                <c:pt idx="18">
                  <c:v>41907</c:v>
                </c:pt>
                <c:pt idx="19">
                  <c:v>41908</c:v>
                </c:pt>
                <c:pt idx="20">
                  <c:v>41911</c:v>
                </c:pt>
                <c:pt idx="21">
                  <c:v>41912</c:v>
                </c:pt>
              </c:strCache>
            </c:strRef>
          </c:cat>
          <c:val>
            <c:numRef>
              <c:f>вересень!$K$4:$K$25</c:f>
              <c:numCache>
                <c:ptCount val="22"/>
                <c:pt idx="0">
                  <c:v>690</c:v>
                </c:pt>
                <c:pt idx="1">
                  <c:v>980</c:v>
                </c:pt>
                <c:pt idx="2">
                  <c:v>950</c:v>
                </c:pt>
                <c:pt idx="3">
                  <c:v>1500</c:v>
                </c:pt>
                <c:pt idx="4">
                  <c:v>3300</c:v>
                </c:pt>
                <c:pt idx="5">
                  <c:v>1200</c:v>
                </c:pt>
                <c:pt idx="6">
                  <c:v>1100</c:v>
                </c:pt>
                <c:pt idx="7">
                  <c:v>1000</c:v>
                </c:pt>
                <c:pt idx="8">
                  <c:v>1200</c:v>
                </c:pt>
                <c:pt idx="9">
                  <c:v>1350</c:v>
                </c:pt>
                <c:pt idx="10">
                  <c:v>3100</c:v>
                </c:pt>
                <c:pt idx="11">
                  <c:v>1800</c:v>
                </c:pt>
                <c:pt idx="12">
                  <c:v>1700</c:v>
                </c:pt>
                <c:pt idx="13">
                  <c:v>1450</c:v>
                </c:pt>
                <c:pt idx="14">
                  <c:v>2600</c:v>
                </c:pt>
                <c:pt idx="15">
                  <c:v>3300</c:v>
                </c:pt>
                <c:pt idx="16">
                  <c:v>1200</c:v>
                </c:pt>
                <c:pt idx="17">
                  <c:v>1300</c:v>
                </c:pt>
                <c:pt idx="18">
                  <c:v>1100</c:v>
                </c:pt>
                <c:pt idx="19">
                  <c:v>1200</c:v>
                </c:pt>
                <c:pt idx="20">
                  <c:v>2800</c:v>
                </c:pt>
                <c:pt idx="21">
                  <c:v>4258.9</c:v>
                </c:pt>
              </c:numCache>
            </c:numRef>
          </c:val>
          <c:smooth val="1"/>
        </c:ser>
        <c:marker val="1"/>
        <c:axId val="63578218"/>
        <c:axId val="35333051"/>
      </c:lineChart>
      <c:catAx>
        <c:axId val="635782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3051"/>
        <c:crosses val="autoZero"/>
        <c:auto val="0"/>
        <c:lblOffset val="100"/>
        <c:tickLblSkip val="1"/>
        <c:noMultiLvlLbl val="0"/>
      </c:catAx>
      <c:valAx>
        <c:axId val="35333051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57821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11.09.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330 245,7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--28 246,3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-33 317,3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287459.5</v>
          </cell>
          <cell r="F10">
            <v>261058.4</v>
          </cell>
        </row>
        <row r="19">
          <cell r="E19">
            <v>1056.6</v>
          </cell>
          <cell r="F19">
            <v>72.88</v>
          </cell>
        </row>
        <row r="33">
          <cell r="E33">
            <v>57702.1</v>
          </cell>
          <cell r="F33">
            <v>55044.6</v>
          </cell>
        </row>
        <row r="56">
          <cell r="E56">
            <v>5113.5</v>
          </cell>
          <cell r="F56">
            <v>4538.3</v>
          </cell>
        </row>
        <row r="95">
          <cell r="E95">
            <v>5256.5</v>
          </cell>
          <cell r="F95">
            <v>5365.42</v>
          </cell>
        </row>
        <row r="96">
          <cell r="E96">
            <v>794.5</v>
          </cell>
          <cell r="F96">
            <v>717.1</v>
          </cell>
        </row>
        <row r="107">
          <cell r="E107">
            <v>363562.99999999994</v>
          </cell>
          <cell r="F107">
            <v>330245.6699999999</v>
          </cell>
        </row>
        <row r="119">
          <cell r="E119">
            <v>187.5</v>
          </cell>
          <cell r="F119">
            <v>290.5</v>
          </cell>
        </row>
        <row r="120">
          <cell r="E120">
            <v>52512.6</v>
          </cell>
          <cell r="F120">
            <v>57252.3</v>
          </cell>
        </row>
        <row r="121">
          <cell r="E121">
            <v>1723</v>
          </cell>
          <cell r="F121">
            <v>1754.72</v>
          </cell>
        </row>
        <row r="122">
          <cell r="E122">
            <v>12928.3</v>
          </cell>
          <cell r="F122">
            <v>2311.79</v>
          </cell>
        </row>
        <row r="123">
          <cell r="E123">
            <v>1431.22</v>
          </cell>
          <cell r="F123">
            <v>940.1</v>
          </cell>
        </row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122492.33446</v>
          </cell>
          <cell r="I143">
            <v>108662.4765</v>
          </cell>
        </row>
      </sheetData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G56" sqref="G56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109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110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f>'[1]вересень'!$E$119</f>
        <v>187.5</v>
      </c>
      <c r="C30" s="73">
        <f>'[1]вересень'!$F$119</f>
        <v>290.5</v>
      </c>
      <c r="D30" s="74">
        <f>'[1]вересень'!$E$122</f>
        <v>12928.3</v>
      </c>
      <c r="E30" s="74">
        <f>'[1]вересень'!$F$122</f>
        <v>2311.79</v>
      </c>
      <c r="F30" s="75">
        <f>'[1]вересень'!$E$121</f>
        <v>1723</v>
      </c>
      <c r="G30" s="76">
        <f>'[1]вересень'!$F$121</f>
        <v>1754.72</v>
      </c>
      <c r="H30" s="76">
        <f>'[1]вересень'!$E$120</f>
        <v>52512.6</v>
      </c>
      <c r="I30" s="76">
        <f>'[1]вересень'!$F$120</f>
        <v>57252.3</v>
      </c>
      <c r="J30" s="76">
        <f>'[1]вересень'!$E$123</f>
        <v>1431.22</v>
      </c>
      <c r="K30" s="96">
        <f>'[1]вересень'!$F$123</f>
        <v>940.1</v>
      </c>
      <c r="L30" s="97">
        <f>H30+F30+D30+J30+B30</f>
        <v>68782.62</v>
      </c>
      <c r="M30" s="77">
        <f>I30+G30+E30+K30+C30</f>
        <v>62549.41</v>
      </c>
      <c r="N30" s="78">
        <f>M30-L30</f>
        <v>-6233.209999999992</v>
      </c>
      <c r="O30" s="144">
        <f>вересень!O31</f>
        <v>122492.33446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вересень!Q33</f>
        <v>108662.4765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вересень!Q34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вересень!Q36</f>
        <v>0</v>
      </c>
    </row>
    <row r="35" spans="15:16" ht="12.75">
      <c r="O35" s="26" t="s">
        <v>48</v>
      </c>
      <c r="P35" s="84">
        <f>вересень!Q35</f>
        <v>13829.857960000001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'[1]вересень'!$E$10</f>
        <v>287459.5</v>
      </c>
      <c r="C47" s="40">
        <f>'[1]вересень'!$F$10</f>
        <v>261058.4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'[1]вересень'!$E$33</f>
        <v>57702.1</v>
      </c>
      <c r="C48" s="18">
        <f>'[1]вересень'!$F$33</f>
        <v>55044.6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'[1]вересень'!$E$19</f>
        <v>1056.6</v>
      </c>
      <c r="C49" s="17">
        <f>'[1]вересень'!$F$19</f>
        <v>72.88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'[1]вересень'!$E$96</f>
        <v>794.5</v>
      </c>
      <c r="C50" s="6">
        <f>'[1]вересень'!$F$96</f>
        <v>717.1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'[1]вересень'!$E$56</f>
        <v>5113.5</v>
      </c>
      <c r="C51" s="17">
        <f>'[1]вересень'!$F$56</f>
        <v>4538.3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'[1]вересень'!$E$95</f>
        <v>5256.5</v>
      </c>
      <c r="C52" s="17">
        <f>'[1]вересень'!$F$95</f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2081.8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3780.2999999999447</v>
      </c>
      <c r="C54" s="17">
        <f>C55-C47-C48-C49-C50-C51-C52-C53</f>
        <v>1367.1699999999337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'[1]вересень'!$E$107</f>
        <v>363562.99999999994</v>
      </c>
      <c r="C55" s="12">
        <f>'[1]вересень'!$F$107</f>
        <v>330245.6699999999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106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13829.857960000001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workbookViewId="0" topLeftCell="A1">
      <pane xSplit="1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3" sqref="N4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108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0.9199999999999626</v>
      </c>
      <c r="J4" s="42">
        <v>693.4</v>
      </c>
      <c r="K4" s="42">
        <v>690</v>
      </c>
      <c r="L4" s="4">
        <f aca="true" t="shared" si="1" ref="L4:L26">J4/K4</f>
        <v>1.0049275362318841</v>
      </c>
      <c r="M4" s="2">
        <f>AVERAGE(J4:J11)</f>
        <v>1585.3225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1585.3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1585.3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1585.3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1585.3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1585.3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75.6</v>
      </c>
      <c r="I10" s="82">
        <f t="shared" si="0"/>
        <v>47.840000000000046</v>
      </c>
      <c r="J10" s="42">
        <v>936.14</v>
      </c>
      <c r="K10" s="56">
        <v>1100</v>
      </c>
      <c r="L10" s="4">
        <f t="shared" si="1"/>
        <v>0.8510363636363636</v>
      </c>
      <c r="M10" s="2">
        <v>1585.3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1585.3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1200</v>
      </c>
      <c r="L12" s="4">
        <f t="shared" si="1"/>
        <v>0</v>
      </c>
      <c r="M12" s="2">
        <v>1585.3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41894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1350</v>
      </c>
      <c r="L13" s="4">
        <f t="shared" si="1"/>
        <v>0</v>
      </c>
      <c r="M13" s="2">
        <v>1585.3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1585.3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1585.3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1585.3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1585.3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1585.3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1585.3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1585.3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1585.3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1585.3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1585.3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1585.3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1585.3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10779.93</v>
      </c>
      <c r="C26" s="43">
        <f t="shared" si="3"/>
        <v>751.8600000000001</v>
      </c>
      <c r="D26" s="43">
        <f t="shared" si="3"/>
        <v>0.2</v>
      </c>
      <c r="E26" s="14">
        <f t="shared" si="3"/>
        <v>31.499999999999996</v>
      </c>
      <c r="F26" s="14">
        <f t="shared" si="3"/>
        <v>250.98999999999998</v>
      </c>
      <c r="G26" s="14">
        <f t="shared" si="3"/>
        <v>629.7</v>
      </c>
      <c r="H26" s="14">
        <f t="shared" si="3"/>
        <v>150.6</v>
      </c>
      <c r="I26" s="43">
        <f t="shared" si="3"/>
        <v>87.79999999999939</v>
      </c>
      <c r="J26" s="43">
        <f t="shared" si="3"/>
        <v>12682.58</v>
      </c>
      <c r="K26" s="43">
        <f t="shared" si="3"/>
        <v>39078.9</v>
      </c>
      <c r="L26" s="15">
        <f t="shared" si="1"/>
        <v>0.32453779405254496</v>
      </c>
      <c r="M26" s="2"/>
      <c r="N26" s="93">
        <f>SUM(N4:N25)</f>
        <v>20</v>
      </c>
      <c r="O26" s="93">
        <f>SUM(O4:O25)</f>
        <v>0</v>
      </c>
      <c r="P26" s="93">
        <f>SUM(P4:P25)</f>
        <v>1137.6</v>
      </c>
      <c r="Q26" s="93">
        <f>SUM(Q4:Q25)</f>
        <v>75.49999999999999</v>
      </c>
      <c r="R26" s="93">
        <f>SUM(R4:R25)</f>
        <v>1.7000000000000002</v>
      </c>
      <c r="S26" s="93">
        <f>N26+O26+Q26+P26+R26</f>
        <v>1234.8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41893</v>
      </c>
      <c r="O31" s="106">
        <f>'[1]вересень'!$D$143</f>
        <v>122492.33446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f>'[1]вересень'!$I$143</f>
        <v>108662.4765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f>'[1]вересень'!$I$142</f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f>'[1]вересень'!$I$140</f>
        <v>13829.857960000001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41893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2014-07-24T08:35:22Z</cp:lastPrinted>
  <dcterms:created xsi:type="dcterms:W3CDTF">2006-11-30T08:16:02Z</dcterms:created>
  <dcterms:modified xsi:type="dcterms:W3CDTF">2014-09-11T07:03:27Z</dcterms:modified>
  <cp:category/>
  <cp:version/>
  <cp:contentType/>
  <cp:contentStatus/>
</cp:coreProperties>
</file>